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Amenities" sheetId="1" r:id="rId1"/>
  </sheets>
  <definedNames>
    <definedName name="_xlnm.Print_Area" localSheetId="0">'Amenities'!$A$1:$H$55</definedName>
  </definedNames>
  <calcPr fullCalcOnLoad="1"/>
</workbook>
</file>

<file path=xl/sharedStrings.xml><?xml version="1.0" encoding="utf-8"?>
<sst xmlns="http://schemas.openxmlformats.org/spreadsheetml/2006/main" count="69" uniqueCount="58">
  <si>
    <t>Annual</t>
  </si>
  <si>
    <t>Budget</t>
  </si>
  <si>
    <t>Sub-total</t>
  </si>
  <si>
    <t>TOTAL</t>
  </si>
  <si>
    <t>Signage</t>
  </si>
  <si>
    <t>Marketing &amp; Consultation</t>
  </si>
  <si>
    <t>Town Centre Map &amp; Leaflets</t>
  </si>
  <si>
    <t>Brown Signs</t>
  </si>
  <si>
    <t>Website</t>
  </si>
  <si>
    <t>Staffing Contingency</t>
  </si>
  <si>
    <t>Reserves</t>
  </si>
  <si>
    <t>TIC Expenses</t>
  </si>
  <si>
    <t>Events</t>
  </si>
  <si>
    <t>Gazebo</t>
  </si>
  <si>
    <t>Newsletter</t>
  </si>
  <si>
    <t>Heritage Projects (Grants)</t>
  </si>
  <si>
    <t>Advertising</t>
  </si>
  <si>
    <t>Museum Grant</t>
  </si>
  <si>
    <t>Income</t>
  </si>
  <si>
    <t>TIC Ticket sales - Income</t>
  </si>
  <si>
    <r>
      <rPr>
        <b/>
        <i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TIC Ticket sales - Cost</t>
    </r>
  </si>
  <si>
    <t>Net Income</t>
  </si>
  <si>
    <t>TIC Stock Sales - Income</t>
  </si>
  <si>
    <r>
      <rPr>
        <b/>
        <i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TIC Stock Sales - Cost</t>
    </r>
  </si>
  <si>
    <t>TIC Commissions and fees</t>
  </si>
  <si>
    <r>
      <rPr>
        <b/>
        <i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Membership fees</t>
    </r>
  </si>
  <si>
    <t>TIC SURPLUS ON ACTIVITY</t>
  </si>
  <si>
    <t>Trailer</t>
  </si>
  <si>
    <t>30.11.17</t>
  </si>
  <si>
    <t>At 1.4.17</t>
  </si>
  <si>
    <t>Heritage &amp; Cultural Strategy</t>
  </si>
  <si>
    <t>Notes</t>
  </si>
  <si>
    <t>Proposed</t>
  </si>
  <si>
    <t xml:space="preserve">Budget </t>
  </si>
  <si>
    <t>Based on existing known costs</t>
  </si>
  <si>
    <t>Obj 1 2017/18</t>
  </si>
  <si>
    <t>To be Town Centre Signs &amp; Murals</t>
  </si>
  <si>
    <t>2% inc as per Town Clerk instructions</t>
  </si>
  <si>
    <t>To dispose of trailer</t>
  </si>
  <si>
    <t>From Heritage Projects (Grants)</t>
  </si>
  <si>
    <t>Underspends on these items to be carried forward into reservses</t>
  </si>
  <si>
    <t>2017/18 plus 2% = £69,475</t>
  </si>
  <si>
    <t>Month</t>
  </si>
  <si>
    <t>Ending</t>
  </si>
  <si>
    <t>%</t>
  </si>
  <si>
    <t>On target 67%</t>
  </si>
  <si>
    <t>Forecast</t>
  </si>
  <si>
    <t>Out Turn</t>
  </si>
  <si>
    <t>TIC Salaries inc NI/Supan</t>
  </si>
  <si>
    <t>Museum Salaries inc NI/Supan</t>
  </si>
  <si>
    <t>To be Heritage &amp; Cultural Strat Obj 1 18/19</t>
  </si>
  <si>
    <t>2017/18</t>
  </si>
  <si>
    <t>2018/19</t>
  </si>
  <si>
    <t>Inc Community Fair - Obj 3 2017/18</t>
  </si>
  <si>
    <t>Inc Town Market Strat - Obj 2017-19</t>
  </si>
  <si>
    <t>To promote CEP (Obj 2) + H&amp;C Strat</t>
  </si>
  <si>
    <t>Link to TIC expenses?</t>
  </si>
  <si>
    <t>COMMUNICATION &amp; ENGAGEMENT COMMITTEE - PROPOSED BUDGET 2018/2019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</si>
</sst>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dd/mm/yy"/>
    <numFmt numFmtId="173" formatCode="#,##0;[Red]#,##0"/>
    <numFmt numFmtId="174" formatCode="[$-809]dd\ mmmm\ yyyy"/>
    <numFmt numFmtId="175" formatCode="0.000"/>
    <numFmt numFmtId="176" formatCode="0.0"/>
  </numFmts>
  <fonts count="45">
    <font>
      <sz val="10"/>
      <name val="Arial"/>
      <family val="0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double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u val="doub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3" fontId="6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 vertical="top"/>
    </xf>
    <xf numFmtId="3" fontId="5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3" fontId="3" fillId="0" borderId="0" xfId="55" applyNumberFormat="1" applyFont="1" applyBorder="1">
      <alignment/>
      <protection/>
    </xf>
    <xf numFmtId="0" fontId="4" fillId="0" borderId="0" xfId="55" applyFont="1">
      <alignment/>
      <protection/>
    </xf>
    <xf numFmtId="3" fontId="4" fillId="0" borderId="0" xfId="55" applyNumberFormat="1" applyFont="1" applyBorder="1">
      <alignment/>
      <protection/>
    </xf>
    <xf numFmtId="3" fontId="4" fillId="0" borderId="11" xfId="55" applyNumberFormat="1" applyFont="1" applyBorder="1">
      <alignment/>
      <protection/>
    </xf>
    <xf numFmtId="3" fontId="6" fillId="0" borderId="12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3" fontId="4" fillId="0" borderId="12" xfId="55" applyNumberFormat="1" applyFont="1" applyBorder="1">
      <alignment/>
      <protection/>
    </xf>
    <xf numFmtId="3" fontId="5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70" workbookViewId="0" topLeftCell="A1">
      <selection activeCell="H22" sqref="H22"/>
    </sheetView>
  </sheetViews>
  <sheetFormatPr defaultColWidth="9.00390625" defaultRowHeight="12.75"/>
  <cols>
    <col min="1" max="1" width="15.57421875" style="1" customWidth="1"/>
    <col min="2" max="2" width="15.421875" style="1" customWidth="1"/>
    <col min="3" max="3" width="10.00390625" style="1" customWidth="1"/>
    <col min="4" max="4" width="9.57421875" style="2" customWidth="1"/>
    <col min="5" max="5" width="8.7109375" style="2" customWidth="1"/>
    <col min="6" max="6" width="10.00390625" style="2" customWidth="1"/>
    <col min="7" max="7" width="10.8515625" style="1" customWidth="1"/>
    <col min="8" max="8" width="38.00390625" style="1" customWidth="1"/>
    <col min="9" max="16384" width="9.00390625" style="1" customWidth="1"/>
  </cols>
  <sheetData>
    <row r="1" spans="1:6" ht="22.5" customHeight="1">
      <c r="A1" s="34" t="s">
        <v>57</v>
      </c>
      <c r="B1" s="34"/>
      <c r="C1" s="34"/>
      <c r="D1" s="4"/>
      <c r="E1" s="4"/>
      <c r="F1" s="4"/>
    </row>
    <row r="2" spans="1:6" ht="7.5" customHeight="1">
      <c r="A2" s="5"/>
      <c r="B2" s="5"/>
      <c r="C2" s="5"/>
      <c r="D2" s="4"/>
      <c r="E2" s="4"/>
      <c r="F2" s="4"/>
    </row>
    <row r="3" spans="1:8" ht="15.75">
      <c r="A3" s="3"/>
      <c r="B3" s="3"/>
      <c r="C3" s="28" t="s">
        <v>0</v>
      </c>
      <c r="D3" s="29" t="s">
        <v>42</v>
      </c>
      <c r="E3" s="29" t="s">
        <v>44</v>
      </c>
      <c r="F3" s="29" t="s">
        <v>46</v>
      </c>
      <c r="G3" s="33" t="s">
        <v>32</v>
      </c>
      <c r="H3" s="30"/>
    </row>
    <row r="4" spans="1:8" ht="15.75">
      <c r="A4" s="3"/>
      <c r="B4" s="3"/>
      <c r="C4" s="31" t="s">
        <v>1</v>
      </c>
      <c r="D4" s="29" t="s">
        <v>43</v>
      </c>
      <c r="E4" s="29" t="s">
        <v>0</v>
      </c>
      <c r="F4" s="29" t="s">
        <v>47</v>
      </c>
      <c r="G4" s="33" t="s">
        <v>33</v>
      </c>
      <c r="H4" s="32" t="s">
        <v>31</v>
      </c>
    </row>
    <row r="5" spans="1:7" ht="15.75">
      <c r="A5" s="3"/>
      <c r="B5" s="3"/>
      <c r="C5" s="35" t="s">
        <v>51</v>
      </c>
      <c r="D5" s="29" t="s">
        <v>28</v>
      </c>
      <c r="E5" s="29" t="s">
        <v>1</v>
      </c>
      <c r="F5" s="29"/>
      <c r="G5" s="36" t="s">
        <v>52</v>
      </c>
    </row>
    <row r="6" spans="1:7" ht="14.25" customHeight="1">
      <c r="A6" s="3"/>
      <c r="B6" s="3"/>
      <c r="C6" s="7"/>
      <c r="D6" s="7"/>
      <c r="E6" s="37" t="s">
        <v>45</v>
      </c>
      <c r="F6" s="37"/>
      <c r="G6" s="4"/>
    </row>
    <row r="7" spans="1:10" ht="30">
      <c r="A7" s="3" t="s">
        <v>48</v>
      </c>
      <c r="B7" s="3"/>
      <c r="C7" s="7">
        <v>27170</v>
      </c>
      <c r="D7" s="7">
        <v>16567</v>
      </c>
      <c r="E7" s="7">
        <f>D7/C7*100</f>
        <v>60.975340449024664</v>
      </c>
      <c r="F7" s="7">
        <v>24850</v>
      </c>
      <c r="G7" s="22">
        <v>27714</v>
      </c>
      <c r="H7" s="13" t="s">
        <v>37</v>
      </c>
      <c r="I7" s="13"/>
      <c r="J7" s="13"/>
    </row>
    <row r="8" spans="1:7" ht="19.5" customHeight="1">
      <c r="A8" s="3" t="s">
        <v>11</v>
      </c>
      <c r="B8" s="3"/>
      <c r="C8" s="7">
        <v>3000</v>
      </c>
      <c r="D8" s="7">
        <v>1331</v>
      </c>
      <c r="E8" s="7">
        <f aca="true" t="shared" si="0" ref="E8:E26">D8/C8*100</f>
        <v>44.36666666666667</v>
      </c>
      <c r="F8" s="7">
        <v>1996</v>
      </c>
      <c r="G8" s="4">
        <v>3000</v>
      </c>
    </row>
    <row r="9" spans="1:8" ht="15">
      <c r="A9" s="3" t="s">
        <v>8</v>
      </c>
      <c r="B9" s="3"/>
      <c r="C9" s="7">
        <v>3485</v>
      </c>
      <c r="D9" s="7">
        <v>2039</v>
      </c>
      <c r="E9" s="7">
        <f t="shared" si="0"/>
        <v>58.507890961262554</v>
      </c>
      <c r="F9" s="7">
        <v>3058</v>
      </c>
      <c r="G9" s="4">
        <v>3122</v>
      </c>
      <c r="H9" s="12" t="s">
        <v>34</v>
      </c>
    </row>
    <row r="10" spans="1:8" ht="17.25" customHeight="1">
      <c r="A10" s="53" t="s">
        <v>12</v>
      </c>
      <c r="B10" s="53"/>
      <c r="C10" s="7">
        <v>1000</v>
      </c>
      <c r="D10" s="7">
        <v>284</v>
      </c>
      <c r="E10" s="7">
        <f t="shared" si="0"/>
        <v>28.4</v>
      </c>
      <c r="F10" s="7">
        <v>426</v>
      </c>
      <c r="G10" s="4">
        <v>1000</v>
      </c>
      <c r="H10" s="12" t="s">
        <v>53</v>
      </c>
    </row>
    <row r="11" spans="1:7" ht="17.25" customHeight="1">
      <c r="A11" s="18" t="s">
        <v>13</v>
      </c>
      <c r="B11" s="18"/>
      <c r="C11" s="7">
        <v>970</v>
      </c>
      <c r="D11" s="7">
        <v>0</v>
      </c>
      <c r="E11" s="7">
        <f t="shared" si="0"/>
        <v>0</v>
      </c>
      <c r="F11" s="7">
        <v>0</v>
      </c>
      <c r="G11" s="4">
        <v>0</v>
      </c>
    </row>
    <row r="12" spans="1:8" ht="18" customHeight="1">
      <c r="A12" s="53" t="s">
        <v>5</v>
      </c>
      <c r="B12" s="53"/>
      <c r="C12" s="25">
        <v>3000</v>
      </c>
      <c r="D12" s="25">
        <v>249</v>
      </c>
      <c r="E12" s="7">
        <f t="shared" si="0"/>
        <v>8.3</v>
      </c>
      <c r="F12" s="7">
        <v>373</v>
      </c>
      <c r="G12" s="4">
        <v>1500</v>
      </c>
      <c r="H12" s="12" t="s">
        <v>54</v>
      </c>
    </row>
    <row r="13" spans="1:8" s="12" customFormat="1" ht="15">
      <c r="A13" s="53" t="s">
        <v>14</v>
      </c>
      <c r="B13" s="53"/>
      <c r="C13" s="26">
        <v>4000</v>
      </c>
      <c r="D13" s="27">
        <v>0</v>
      </c>
      <c r="E13" s="7">
        <f t="shared" si="0"/>
        <v>0</v>
      </c>
      <c r="F13" s="7">
        <v>4000</v>
      </c>
      <c r="G13" s="16">
        <v>4000</v>
      </c>
      <c r="H13" s="12" t="s">
        <v>35</v>
      </c>
    </row>
    <row r="14" spans="1:8" s="12" customFormat="1" ht="15">
      <c r="A14" s="53" t="s">
        <v>6</v>
      </c>
      <c r="B14" s="53"/>
      <c r="C14" s="26">
        <v>2000</v>
      </c>
      <c r="D14" s="27">
        <v>0</v>
      </c>
      <c r="E14" s="7">
        <f t="shared" si="0"/>
        <v>0</v>
      </c>
      <c r="F14" s="7">
        <v>1089</v>
      </c>
      <c r="G14" s="16">
        <v>2000</v>
      </c>
      <c r="H14" s="12" t="s">
        <v>36</v>
      </c>
    </row>
    <row r="15" spans="1:11" ht="15">
      <c r="A15" s="18" t="s">
        <v>7</v>
      </c>
      <c r="B15" s="3"/>
      <c r="C15" s="25">
        <v>5000</v>
      </c>
      <c r="D15" s="25">
        <v>0</v>
      </c>
      <c r="E15" s="7">
        <f t="shared" si="0"/>
        <v>0</v>
      </c>
      <c r="F15" s="7">
        <v>0</v>
      </c>
      <c r="G15" s="23">
        <v>5000</v>
      </c>
      <c r="H15" s="17"/>
      <c r="I15" s="17"/>
      <c r="J15" s="17"/>
      <c r="K15" s="17"/>
    </row>
    <row r="16" spans="1:11" ht="15">
      <c r="A16" s="18" t="s">
        <v>9</v>
      </c>
      <c r="B16" s="3"/>
      <c r="C16" s="7">
        <v>1000</v>
      </c>
      <c r="D16" s="7">
        <v>0</v>
      </c>
      <c r="E16" s="7">
        <f t="shared" si="0"/>
        <v>0</v>
      </c>
      <c r="F16" s="7">
        <v>0</v>
      </c>
      <c r="G16" s="23">
        <v>1000</v>
      </c>
      <c r="H16" s="17"/>
      <c r="I16" s="17"/>
      <c r="J16" s="17"/>
      <c r="K16" s="17"/>
    </row>
    <row r="17" spans="1:11" ht="13.5" customHeight="1">
      <c r="A17" s="18" t="s">
        <v>15</v>
      </c>
      <c r="B17" s="3"/>
      <c r="C17" s="25">
        <v>3000</v>
      </c>
      <c r="D17" s="25">
        <v>9</v>
      </c>
      <c r="E17" s="7">
        <f t="shared" si="0"/>
        <v>0.3</v>
      </c>
      <c r="F17" s="7">
        <v>9</v>
      </c>
      <c r="G17" s="23">
        <v>3000</v>
      </c>
      <c r="H17" s="51" t="s">
        <v>50</v>
      </c>
      <c r="I17" s="17"/>
      <c r="J17" s="17"/>
      <c r="K17" s="17"/>
    </row>
    <row r="18" spans="1:11" ht="15">
      <c r="A18" s="18" t="s">
        <v>16</v>
      </c>
      <c r="B18" s="3"/>
      <c r="C18" s="7">
        <v>2000</v>
      </c>
      <c r="D18" s="7">
        <v>147</v>
      </c>
      <c r="E18" s="7">
        <f t="shared" si="0"/>
        <v>7.35</v>
      </c>
      <c r="F18" s="7">
        <v>227</v>
      </c>
      <c r="G18" s="23">
        <v>2000</v>
      </c>
      <c r="H18" s="17" t="s">
        <v>55</v>
      </c>
      <c r="I18" s="17"/>
      <c r="J18" s="17"/>
      <c r="K18" s="17"/>
    </row>
    <row r="19" spans="1:11" ht="15">
      <c r="A19" s="18" t="s">
        <v>27</v>
      </c>
      <c r="B19" s="3"/>
      <c r="C19" s="25">
        <v>470</v>
      </c>
      <c r="D19" s="25">
        <v>0</v>
      </c>
      <c r="E19" s="7">
        <f t="shared" si="0"/>
        <v>0</v>
      </c>
      <c r="F19" s="7">
        <v>0</v>
      </c>
      <c r="G19" s="23">
        <v>0</v>
      </c>
      <c r="H19" s="17"/>
      <c r="I19" s="17"/>
      <c r="J19" s="17"/>
      <c r="K19" s="17"/>
    </row>
    <row r="20" spans="1:9" ht="15.75">
      <c r="A20" s="8" t="s">
        <v>2</v>
      </c>
      <c r="B20" s="8"/>
      <c r="C20" s="9">
        <f>SUM(C7:C19)</f>
        <v>56095</v>
      </c>
      <c r="D20" s="14">
        <f>SUM(D7:D19)</f>
        <v>20626</v>
      </c>
      <c r="E20" s="14">
        <f t="shared" si="0"/>
        <v>36.76976557625457</v>
      </c>
      <c r="F20" s="14">
        <f>SUM(F7:F19)</f>
        <v>36028</v>
      </c>
      <c r="G20" s="20">
        <f>SUM(G7:G19)</f>
        <v>53336</v>
      </c>
      <c r="H20" s="15"/>
      <c r="I20" s="15"/>
    </row>
    <row r="21" spans="1:9" ht="15.75">
      <c r="A21" s="8"/>
      <c r="B21" s="8"/>
      <c r="C21" s="11"/>
      <c r="D21" s="11"/>
      <c r="E21" s="11"/>
      <c r="F21" s="11"/>
      <c r="G21" s="50"/>
      <c r="H21" s="15"/>
      <c r="I21" s="15"/>
    </row>
    <row r="22" spans="1:7" ht="15.75" customHeight="1">
      <c r="A22" s="3" t="s">
        <v>49</v>
      </c>
      <c r="B22" s="8"/>
      <c r="C22" s="11"/>
      <c r="D22" s="11"/>
      <c r="E22" s="11"/>
      <c r="F22" s="11"/>
      <c r="G22" s="4">
        <v>7000</v>
      </c>
    </row>
    <row r="23" spans="1:7" ht="15">
      <c r="A23" s="54" t="s">
        <v>17</v>
      </c>
      <c r="B23" s="54"/>
      <c r="C23" s="7">
        <v>12000</v>
      </c>
      <c r="D23" s="4">
        <v>5324</v>
      </c>
      <c r="E23" s="40">
        <f t="shared" si="0"/>
        <v>44.36666666666667</v>
      </c>
      <c r="F23" s="7">
        <v>7502</v>
      </c>
      <c r="G23" s="24">
        <v>10500</v>
      </c>
    </row>
    <row r="24" spans="1:7" ht="15.75">
      <c r="A24" s="8" t="s">
        <v>2</v>
      </c>
      <c r="B24" s="8"/>
      <c r="C24" s="9">
        <v>12000</v>
      </c>
      <c r="D24" s="14">
        <v>5324</v>
      </c>
      <c r="E24" s="14">
        <f t="shared" si="0"/>
        <v>44.36666666666667</v>
      </c>
      <c r="F24" s="14">
        <v>7502</v>
      </c>
      <c r="G24" s="21">
        <f>SUM(G22:G23)</f>
        <v>17500</v>
      </c>
    </row>
    <row r="25" spans="1:7" ht="7.5" customHeight="1">
      <c r="A25" s="8"/>
      <c r="B25" s="8"/>
      <c r="C25" s="11"/>
      <c r="D25" s="11"/>
      <c r="E25" s="38"/>
      <c r="F25" s="11"/>
      <c r="G25" s="10"/>
    </row>
    <row r="26" spans="1:8" ht="15.75">
      <c r="A26" s="6" t="s">
        <v>3</v>
      </c>
      <c r="B26" s="8"/>
      <c r="C26" s="19">
        <f>C20+C24</f>
        <v>68095</v>
      </c>
      <c r="D26" s="19">
        <f>D20+D24</f>
        <v>25950</v>
      </c>
      <c r="E26" s="38">
        <f t="shared" si="0"/>
        <v>38.108524854982015</v>
      </c>
      <c r="F26" s="19">
        <f>F20+F24</f>
        <v>43530</v>
      </c>
      <c r="G26" s="39">
        <f>G20+G24</f>
        <v>70836</v>
      </c>
      <c r="H26" s="12" t="s">
        <v>41</v>
      </c>
    </row>
    <row r="27" spans="1:7" ht="6" customHeight="1">
      <c r="A27" s="6"/>
      <c r="B27" s="8"/>
      <c r="C27" s="11"/>
      <c r="D27" s="11"/>
      <c r="E27" s="11"/>
      <c r="F27" s="11"/>
      <c r="G27" s="10"/>
    </row>
    <row r="28" spans="1:7" ht="6" customHeight="1">
      <c r="A28" s="6"/>
      <c r="B28" s="8"/>
      <c r="C28" s="11"/>
      <c r="D28" s="11"/>
      <c r="E28" s="11"/>
      <c r="F28" s="11"/>
      <c r="G28" s="10"/>
    </row>
    <row r="29" spans="1:7" ht="16.5" customHeight="1">
      <c r="A29" s="42" t="s">
        <v>18</v>
      </c>
      <c r="B29" s="44"/>
      <c r="C29" s="45"/>
      <c r="D29" s="11"/>
      <c r="E29" s="11"/>
      <c r="F29" s="11"/>
      <c r="G29" s="10"/>
    </row>
    <row r="30" spans="1:7" ht="15" customHeight="1">
      <c r="A30" s="41" t="s">
        <v>19</v>
      </c>
      <c r="B30" s="44"/>
      <c r="C30" s="43">
        <v>0</v>
      </c>
      <c r="D30" s="7">
        <v>5180</v>
      </c>
      <c r="E30" s="11"/>
      <c r="F30" s="7">
        <v>7770</v>
      </c>
      <c r="G30" s="10"/>
    </row>
    <row r="31" spans="1:7" ht="17.25" customHeight="1">
      <c r="A31" s="41" t="s">
        <v>20</v>
      </c>
      <c r="B31" s="44"/>
      <c r="C31" s="43">
        <v>0</v>
      </c>
      <c r="D31" s="7">
        <v>-3480</v>
      </c>
      <c r="E31" s="11"/>
      <c r="F31" s="7">
        <v>-5220</v>
      </c>
      <c r="G31" s="10"/>
    </row>
    <row r="32" spans="1:7" ht="14.25" customHeight="1">
      <c r="A32" s="44" t="s">
        <v>21</v>
      </c>
      <c r="B32" s="44"/>
      <c r="C32" s="46"/>
      <c r="D32" s="14">
        <v>1700</v>
      </c>
      <c r="E32" s="11"/>
      <c r="F32" s="14">
        <v>2550</v>
      </c>
      <c r="G32" s="10"/>
    </row>
    <row r="33" spans="1:7" ht="4.5" customHeight="1">
      <c r="A33" s="44"/>
      <c r="B33" s="44"/>
      <c r="C33" s="45"/>
      <c r="D33" s="11"/>
      <c r="E33" s="11"/>
      <c r="F33" s="11"/>
      <c r="G33" s="10"/>
    </row>
    <row r="34" spans="1:7" ht="16.5" customHeight="1">
      <c r="A34" s="41" t="s">
        <v>22</v>
      </c>
      <c r="B34" s="41"/>
      <c r="C34" s="43"/>
      <c r="D34" s="7">
        <v>2797</v>
      </c>
      <c r="E34" s="11"/>
      <c r="F34" s="7">
        <v>4195</v>
      </c>
      <c r="G34" s="10"/>
    </row>
    <row r="35" spans="1:7" ht="17.25" customHeight="1">
      <c r="A35" s="41" t="s">
        <v>23</v>
      </c>
      <c r="B35" s="44"/>
      <c r="C35" s="43"/>
      <c r="D35" s="7">
        <v>-1827</v>
      </c>
      <c r="E35" s="11"/>
      <c r="F35" s="7">
        <v>-2740</v>
      </c>
      <c r="G35" s="10"/>
    </row>
    <row r="36" spans="1:7" ht="15" customHeight="1">
      <c r="A36" s="44" t="s">
        <v>21</v>
      </c>
      <c r="B36" s="44"/>
      <c r="C36" s="46"/>
      <c r="D36" s="14">
        <v>970</v>
      </c>
      <c r="E36" s="11"/>
      <c r="F36" s="14">
        <v>1455</v>
      </c>
      <c r="G36" s="10"/>
    </row>
    <row r="37" spans="1:7" ht="3.75" customHeight="1">
      <c r="A37" s="44"/>
      <c r="B37" s="44"/>
      <c r="C37" s="45"/>
      <c r="D37" s="11"/>
      <c r="E37" s="11"/>
      <c r="F37" s="11"/>
      <c r="G37" s="10"/>
    </row>
    <row r="38" spans="1:7" ht="14.25" customHeight="1">
      <c r="A38" s="41" t="s">
        <v>24</v>
      </c>
      <c r="B38" s="44"/>
      <c r="C38" s="43"/>
      <c r="D38" s="7">
        <v>766</v>
      </c>
      <c r="E38" s="11"/>
      <c r="F38" s="7">
        <v>1147</v>
      </c>
      <c r="G38" s="10"/>
    </row>
    <row r="39" spans="1:7" ht="15" customHeight="1">
      <c r="A39" s="41" t="s">
        <v>25</v>
      </c>
      <c r="B39" s="44"/>
      <c r="C39" s="43"/>
      <c r="D39" s="7">
        <v>-836</v>
      </c>
      <c r="E39" s="11"/>
      <c r="F39" s="7">
        <v>-1254</v>
      </c>
      <c r="G39" s="10"/>
    </row>
    <row r="40" spans="1:7" ht="15" customHeight="1">
      <c r="A40" s="44" t="s">
        <v>21</v>
      </c>
      <c r="B40" s="44"/>
      <c r="C40" s="46"/>
      <c r="D40" s="14">
        <v>-70</v>
      </c>
      <c r="E40" s="11"/>
      <c r="F40" s="14">
        <v>-107</v>
      </c>
      <c r="G40" s="10"/>
    </row>
    <row r="41" spans="1:7" ht="6" customHeight="1">
      <c r="A41" s="44"/>
      <c r="B41" s="44"/>
      <c r="C41" s="49"/>
      <c r="D41" s="11"/>
      <c r="E41" s="11"/>
      <c r="F41" s="11"/>
      <c r="G41" s="10"/>
    </row>
    <row r="42" spans="1:8" ht="14.25" customHeight="1">
      <c r="A42" s="44" t="s">
        <v>26</v>
      </c>
      <c r="B42" s="44"/>
      <c r="C42" s="47">
        <v>0</v>
      </c>
      <c r="D42" s="19">
        <v>2600</v>
      </c>
      <c r="E42" s="11"/>
      <c r="F42" s="19">
        <f>F32+F36+F40</f>
        <v>3898</v>
      </c>
      <c r="G42" s="10"/>
      <c r="H42" s="12" t="s">
        <v>56</v>
      </c>
    </row>
    <row r="43" spans="1:7" ht="14.25" customHeight="1">
      <c r="A43" s="44"/>
      <c r="B43" s="44"/>
      <c r="C43" s="48"/>
      <c r="D43" s="11"/>
      <c r="E43" s="11"/>
      <c r="F43" s="11"/>
      <c r="G43" s="10"/>
    </row>
    <row r="44" spans="1:7" ht="15.75">
      <c r="A44" s="6" t="s">
        <v>10</v>
      </c>
      <c r="B44" s="8"/>
      <c r="C44" s="11" t="s">
        <v>29</v>
      </c>
      <c r="D44" s="11"/>
      <c r="E44" s="11"/>
      <c r="F44" s="11"/>
      <c r="G44" s="10"/>
    </row>
    <row r="45" spans="1:7" ht="15.75">
      <c r="A45" s="53" t="s">
        <v>7</v>
      </c>
      <c r="B45" s="53"/>
      <c r="C45" s="7">
        <v>11110</v>
      </c>
      <c r="D45" s="7">
        <v>0</v>
      </c>
      <c r="E45" s="11"/>
      <c r="F45" s="7">
        <v>0</v>
      </c>
      <c r="G45" s="4">
        <v>16110</v>
      </c>
    </row>
    <row r="46" spans="1:7" ht="15.75">
      <c r="A46" s="3" t="s">
        <v>4</v>
      </c>
      <c r="B46" s="18"/>
      <c r="C46" s="7">
        <v>5379</v>
      </c>
      <c r="D46" s="7">
        <v>0</v>
      </c>
      <c r="E46" s="11"/>
      <c r="F46" s="7">
        <v>0</v>
      </c>
      <c r="G46" s="4">
        <v>5379</v>
      </c>
    </row>
    <row r="47" spans="1:7" ht="15.75">
      <c r="A47" s="53" t="s">
        <v>6</v>
      </c>
      <c r="B47" s="53"/>
      <c r="C47" s="7">
        <v>6780</v>
      </c>
      <c r="D47" s="7">
        <v>0</v>
      </c>
      <c r="E47" s="11"/>
      <c r="F47" s="7">
        <v>0</v>
      </c>
      <c r="G47" s="4">
        <v>8054</v>
      </c>
    </row>
    <row r="48" spans="1:7" ht="15.75">
      <c r="A48" s="53" t="s">
        <v>14</v>
      </c>
      <c r="B48" s="53"/>
      <c r="C48" s="7">
        <v>6044</v>
      </c>
      <c r="D48" s="7">
        <v>726</v>
      </c>
      <c r="E48" s="11"/>
      <c r="F48" s="7">
        <v>926</v>
      </c>
      <c r="G48" s="4">
        <v>5118</v>
      </c>
    </row>
    <row r="49" spans="1:7" ht="15.75">
      <c r="A49" s="18" t="s">
        <v>5</v>
      </c>
      <c r="B49" s="18"/>
      <c r="C49" s="7"/>
      <c r="D49" s="7"/>
      <c r="E49" s="11"/>
      <c r="F49" s="7"/>
      <c r="G49" s="4">
        <v>2751</v>
      </c>
    </row>
    <row r="50" spans="1:8" ht="15.75">
      <c r="A50" s="18" t="s">
        <v>30</v>
      </c>
      <c r="B50" s="18"/>
      <c r="C50" s="7"/>
      <c r="D50" s="7"/>
      <c r="E50" s="11"/>
      <c r="F50" s="7"/>
      <c r="G50" s="4">
        <v>2991</v>
      </c>
      <c r="H50" s="12" t="s">
        <v>39</v>
      </c>
    </row>
    <row r="51" spans="1:8" ht="15.75">
      <c r="A51" s="18" t="s">
        <v>27</v>
      </c>
      <c r="B51" s="18"/>
      <c r="C51" s="7"/>
      <c r="D51" s="7"/>
      <c r="E51" s="11"/>
      <c r="F51" s="7"/>
      <c r="G51" s="4">
        <v>470</v>
      </c>
      <c r="H51" s="12" t="s">
        <v>38</v>
      </c>
    </row>
    <row r="52" spans="1:7" ht="15.75">
      <c r="A52" s="5" t="s">
        <v>3</v>
      </c>
      <c r="B52" s="18"/>
      <c r="C52" s="19">
        <f>SUM(C45:C51)</f>
        <v>29313</v>
      </c>
      <c r="D52" s="7"/>
      <c r="E52" s="11"/>
      <c r="F52" s="11"/>
      <c r="G52" s="39">
        <f>SUM(G45:G51)</f>
        <v>40873</v>
      </c>
    </row>
    <row r="53" spans="1:7" ht="15.75">
      <c r="A53" s="18"/>
      <c r="B53" s="18"/>
      <c r="C53" s="11"/>
      <c r="D53" s="11"/>
      <c r="E53" s="11"/>
      <c r="F53" s="11"/>
      <c r="G53" s="10"/>
    </row>
    <row r="54" spans="1:7" ht="15.75" customHeight="1">
      <c r="A54" s="52" t="s">
        <v>40</v>
      </c>
      <c r="B54" s="52"/>
      <c r="C54" s="52"/>
      <c r="D54" s="52"/>
      <c r="E54" s="52"/>
      <c r="F54" s="52"/>
      <c r="G54" s="52"/>
    </row>
    <row r="55" spans="1:7" ht="7.5" customHeight="1">
      <c r="A55" s="6"/>
      <c r="B55" s="8"/>
      <c r="C55" s="11"/>
      <c r="D55" s="11"/>
      <c r="E55" s="11"/>
      <c r="F55" s="11"/>
      <c r="G55" s="10"/>
    </row>
  </sheetData>
  <sheetProtection/>
  <mergeCells count="9">
    <mergeCell ref="A54:G54"/>
    <mergeCell ref="A48:B48"/>
    <mergeCell ref="A45:B45"/>
    <mergeCell ref="A23:B23"/>
    <mergeCell ref="A13:B13"/>
    <mergeCell ref="A10:B10"/>
    <mergeCell ref="A12:B12"/>
    <mergeCell ref="A14:B14"/>
    <mergeCell ref="A47:B47"/>
  </mergeCells>
  <printOptions gridLines="1" horizontalCentered="1"/>
  <pageMargins left="0.25" right="0.25" top="0.75" bottom="0.75" header="0.3" footer="0.3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</dc:creator>
  <cp:keywords/>
  <dc:description/>
  <cp:lastModifiedBy>Support Serv Manager</cp:lastModifiedBy>
  <cp:lastPrinted>2018-01-04T13:52:18Z</cp:lastPrinted>
  <dcterms:created xsi:type="dcterms:W3CDTF">2006-04-28T09:06:10Z</dcterms:created>
  <dcterms:modified xsi:type="dcterms:W3CDTF">2018-01-04T15:19:27Z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0x010100D3352DF02F345D4793B1BF961DCC032E</vt:lpwstr>
  </property>
</Properties>
</file>